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045" activeTab="1"/>
  </bookViews>
  <sheets>
    <sheet name="Bieu 02" sheetId="1" r:id="rId1"/>
    <sheet name="Bieu 03" sheetId="2" r:id="rId2"/>
    <sheet name="Sheet3" sheetId="3" r:id="rId3"/>
  </sheets>
  <definedNames>
    <definedName name="_xlnm.Print_Titles" localSheetId="0">'Bieu 02'!$8:$8</definedName>
    <definedName name="_xlnm.Print_Titles" localSheetId="1">'Bieu 03'!$9:$9</definedName>
  </definedNames>
  <calcPr fullCalcOnLoad="1"/>
</workbook>
</file>

<file path=xl/sharedStrings.xml><?xml version="1.0" encoding="utf-8"?>
<sst xmlns="http://schemas.openxmlformats.org/spreadsheetml/2006/main" count="112" uniqueCount="55">
  <si>
    <t>THÔNG BÁO</t>
  </si>
  <si>
    <t>Biểu số 2</t>
  </si>
  <si>
    <t>STT</t>
  </si>
  <si>
    <t>Chỉ tiêu</t>
  </si>
  <si>
    <t>Dự toán được giao</t>
  </si>
  <si>
    <t>Ghi chú</t>
  </si>
  <si>
    <t>A</t>
  </si>
  <si>
    <t>I</t>
  </si>
  <si>
    <t>Dự toán thu</t>
  </si>
  <si>
    <t>Tổng số thu</t>
  </si>
  <si>
    <t>Thu phí, lệ phí</t>
  </si>
  <si>
    <t>(Chi tiết theo từng loại phí, lệ phí)</t>
  </si>
  <si>
    <t>Thu hoạt động SX, cung ứng dịch vụ</t>
  </si>
  <si>
    <t>Thu viện trợ</t>
  </si>
  <si>
    <t>Thu sự nghiệp khác</t>
  </si>
  <si>
    <t>II</t>
  </si>
  <si>
    <t>Số thu nộp NSNN</t>
  </si>
  <si>
    <t>Phí, lệ phí</t>
  </si>
  <si>
    <t>Hoạt động sự nghiệp khác</t>
  </si>
  <si>
    <t>III</t>
  </si>
  <si>
    <t>Số được để lại chi theo chế độ</t>
  </si>
  <si>
    <t>Hoạt động SX, cung ứng dịch vụ</t>
  </si>
  <si>
    <t>B</t>
  </si>
  <si>
    <t>Dự toán chi ngân sách nhà nước</t>
  </si>
  <si>
    <t>Loại…, khoản…</t>
  </si>
  <si>
    <t>Chi thanh toán cá nhân</t>
  </si>
  <si>
    <t>Chi nghiệp vụ chuyên môn</t>
  </si>
  <si>
    <t>Chi mua sắm, sửa chữa</t>
  </si>
  <si>
    <t>Chi khác</t>
  </si>
  <si>
    <t>C</t>
  </si>
  <si>
    <t>Dự toán chi nguồn khác (nếu có)</t>
  </si>
  <si>
    <t>(Chi tiết theo từng loại hình SX, DV)</t>
  </si>
  <si>
    <t>Thu viện trợ (chi tiết theo từng dự án)</t>
  </si>
  <si>
    <t>(Chi tiết theo từng loại thu)</t>
  </si>
  <si>
    <t>ĐVT: đồng</t>
  </si>
  <si>
    <t>CÔNG KHAI QUYẾT TOÁN THU - CHI NGUỒN NSNN, NGUỒN KHÁC</t>
  </si>
  <si>
    <t>Biểu số 3</t>
  </si>
  <si>
    <t>Quyết toán thu</t>
  </si>
  <si>
    <t>Quyết toán chi ngân sách nhà nước</t>
  </si>
  <si>
    <t>- Mục:</t>
  </si>
  <si>
    <t>Tiểu mục</t>
  </si>
  <si>
    <t>Số liệu báo cáo 
quyết toán</t>
  </si>
  <si>
    <t>Số liệu quyết toán 
được duyệt</t>
  </si>
  <si>
    <t>Thủ trưởng đơn vị</t>
  </si>
  <si>
    <t>PHÒNG GIÁO DỤC VÀ ĐÀO TẠO TX THUẬN AN</t>
  </si>
  <si>
    <t>TRƯỜNG MẦM NON BÌNH HÒA</t>
  </si>
  <si>
    <t>Chương: 622</t>
  </si>
  <si>
    <t>Loại 490, khoản 491</t>
  </si>
  <si>
    <t>7000</t>
  </si>
  <si>
    <t>NĂM 2016</t>
  </si>
  <si>
    <t>6106</t>
  </si>
  <si>
    <t>7005</t>
  </si>
  <si>
    <t>CÔNG KHAI DỰ TOÁN THU - CHI NĂM 2016</t>
  </si>
  <si>
    <t xml:space="preserve">Ngày         tháng 4  năm 2017   </t>
  </si>
  <si>
    <t>Ngày          tháng  4   năm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</si>
</sst>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7">
      <selection activeCell="F55" sqref="F55"/>
    </sheetView>
  </sheetViews>
  <sheetFormatPr defaultColWidth="9.140625" defaultRowHeight="15"/>
  <cols>
    <col min="1" max="1" width="6.421875" style="0" customWidth="1"/>
    <col min="2" max="2" width="37.57421875" style="0" customWidth="1"/>
    <col min="3" max="3" width="22.57421875" style="0" customWidth="1"/>
    <col min="4" max="4" width="22.28125" style="0" customWidth="1"/>
  </cols>
  <sheetData>
    <row r="1" ht="15">
      <c r="A1" t="s">
        <v>44</v>
      </c>
    </row>
    <row r="2" spans="1:4" ht="15">
      <c r="A2" s="1" t="s">
        <v>45</v>
      </c>
      <c r="D2" s="19" t="s">
        <v>1</v>
      </c>
    </row>
    <row r="3" ht="15">
      <c r="A3" s="23" t="s">
        <v>46</v>
      </c>
    </row>
    <row r="5" spans="1:4" ht="18.75">
      <c r="A5" s="28" t="s">
        <v>0</v>
      </c>
      <c r="B5" s="28"/>
      <c r="C5" s="28"/>
      <c r="D5" s="28"/>
    </row>
    <row r="6" spans="1:4" ht="15">
      <c r="A6" s="29" t="s">
        <v>52</v>
      </c>
      <c r="B6" s="29"/>
      <c r="C6" s="29"/>
      <c r="D6" s="29"/>
    </row>
    <row r="7" ht="15">
      <c r="D7" t="s">
        <v>34</v>
      </c>
    </row>
    <row r="8" spans="1:4" s="2" customFormat="1" ht="14.25">
      <c r="A8" s="10" t="s">
        <v>2</v>
      </c>
      <c r="B8" s="10" t="s">
        <v>3</v>
      </c>
      <c r="C8" s="10" t="s">
        <v>4</v>
      </c>
      <c r="D8" s="10" t="s">
        <v>5</v>
      </c>
    </row>
    <row r="9" spans="1:4" s="1" customFormat="1" ht="14.25">
      <c r="A9" s="3" t="s">
        <v>6</v>
      </c>
      <c r="B9" s="3" t="s">
        <v>8</v>
      </c>
      <c r="C9" s="4"/>
      <c r="D9" s="4"/>
    </row>
    <row r="10" spans="1:4" s="1" customFormat="1" ht="14.25">
      <c r="A10" s="3" t="s">
        <v>7</v>
      </c>
      <c r="B10" s="4" t="s">
        <v>9</v>
      </c>
      <c r="C10" s="21">
        <f>C11</f>
        <v>248470000</v>
      </c>
      <c r="D10" s="4"/>
    </row>
    <row r="11" spans="1:4" ht="15">
      <c r="A11" s="5">
        <v>1</v>
      </c>
      <c r="B11" s="6" t="s">
        <v>10</v>
      </c>
      <c r="C11" s="20">
        <f>'Bieu 03'!C12</f>
        <v>248470000</v>
      </c>
      <c r="D11" s="6"/>
    </row>
    <row r="12" spans="1:4" ht="15">
      <c r="A12" s="5"/>
      <c r="B12" s="7" t="s">
        <v>11</v>
      </c>
      <c r="C12" s="20"/>
      <c r="D12" s="6"/>
    </row>
    <row r="13" spans="1:4" ht="15">
      <c r="A13" s="5">
        <v>2</v>
      </c>
      <c r="B13" s="6" t="s">
        <v>12</v>
      </c>
      <c r="C13" s="20">
        <v>0</v>
      </c>
      <c r="D13" s="6"/>
    </row>
    <row r="14" spans="1:4" ht="15">
      <c r="A14" s="5"/>
      <c r="B14" s="7" t="s">
        <v>31</v>
      </c>
      <c r="C14" s="20"/>
      <c r="D14" s="6"/>
    </row>
    <row r="15" spans="1:4" ht="15">
      <c r="A15" s="5">
        <v>3</v>
      </c>
      <c r="B15" s="6" t="s">
        <v>32</v>
      </c>
      <c r="C15" s="20">
        <v>0</v>
      </c>
      <c r="D15" s="6"/>
    </row>
    <row r="16" spans="1:4" ht="15">
      <c r="A16" s="5"/>
      <c r="B16" s="6"/>
      <c r="C16" s="20"/>
      <c r="D16" s="6"/>
    </row>
    <row r="17" spans="1:4" ht="15">
      <c r="A17" s="5">
        <v>4</v>
      </c>
      <c r="B17" s="6" t="s">
        <v>14</v>
      </c>
      <c r="C17" s="20">
        <v>0</v>
      </c>
      <c r="D17" s="6"/>
    </row>
    <row r="18" spans="1:4" ht="15">
      <c r="A18" s="5"/>
      <c r="B18" s="7" t="s">
        <v>33</v>
      </c>
      <c r="C18" s="20"/>
      <c r="D18" s="6"/>
    </row>
    <row r="19" spans="1:4" s="1" customFormat="1" ht="14.25">
      <c r="A19" s="3" t="s">
        <v>15</v>
      </c>
      <c r="B19" s="4" t="s">
        <v>16</v>
      </c>
      <c r="C19" s="21">
        <f>C20</f>
        <v>248470000</v>
      </c>
      <c r="D19" s="4"/>
    </row>
    <row r="20" spans="1:4" ht="15">
      <c r="A20" s="5">
        <v>1</v>
      </c>
      <c r="B20" s="6" t="s">
        <v>17</v>
      </c>
      <c r="C20" s="20">
        <f>C11</f>
        <v>248470000</v>
      </c>
      <c r="D20" s="6"/>
    </row>
    <row r="21" spans="1:4" ht="15">
      <c r="A21" s="5"/>
      <c r="B21" s="7" t="s">
        <v>11</v>
      </c>
      <c r="C21" s="20"/>
      <c r="D21" s="6"/>
    </row>
    <row r="22" spans="1:4" ht="15">
      <c r="A22" s="5">
        <v>2</v>
      </c>
      <c r="B22" s="6" t="s">
        <v>12</v>
      </c>
      <c r="C22" s="20">
        <v>0</v>
      </c>
      <c r="D22" s="6"/>
    </row>
    <row r="23" spans="1:4" ht="15">
      <c r="A23" s="5"/>
      <c r="B23" s="7" t="s">
        <v>31</v>
      </c>
      <c r="C23" s="20"/>
      <c r="D23" s="6"/>
    </row>
    <row r="24" spans="1:4" ht="15">
      <c r="A24" s="5">
        <v>3</v>
      </c>
      <c r="B24" s="6" t="s">
        <v>18</v>
      </c>
      <c r="C24" s="20">
        <v>0</v>
      </c>
      <c r="D24" s="6"/>
    </row>
    <row r="25" spans="1:4" ht="15">
      <c r="A25" s="5"/>
      <c r="B25" s="7" t="s">
        <v>33</v>
      </c>
      <c r="C25" s="20"/>
      <c r="D25" s="6"/>
    </row>
    <row r="26" spans="1:4" s="1" customFormat="1" ht="14.25">
      <c r="A26" s="3" t="s">
        <v>19</v>
      </c>
      <c r="B26" s="4" t="s">
        <v>20</v>
      </c>
      <c r="C26" s="21">
        <f>C27</f>
        <v>209428731</v>
      </c>
      <c r="D26" s="4"/>
    </row>
    <row r="27" spans="1:4" ht="15">
      <c r="A27" s="5">
        <v>1</v>
      </c>
      <c r="B27" s="6" t="s">
        <v>17</v>
      </c>
      <c r="C27" s="20">
        <f>'Bieu 03'!C28</f>
        <v>209428731</v>
      </c>
      <c r="D27" s="6"/>
    </row>
    <row r="28" spans="1:4" ht="15">
      <c r="A28" s="5"/>
      <c r="B28" s="7" t="s">
        <v>11</v>
      </c>
      <c r="C28" s="20"/>
      <c r="D28" s="6"/>
    </row>
    <row r="29" spans="1:4" ht="15">
      <c r="A29" s="5">
        <v>2</v>
      </c>
      <c r="B29" s="6" t="s">
        <v>21</v>
      </c>
      <c r="C29" s="20">
        <v>0</v>
      </c>
      <c r="D29" s="6"/>
    </row>
    <row r="30" spans="1:4" ht="15">
      <c r="A30" s="5"/>
      <c r="B30" s="7" t="s">
        <v>31</v>
      </c>
      <c r="C30" s="20"/>
      <c r="D30" s="6"/>
    </row>
    <row r="31" spans="1:4" ht="15">
      <c r="A31" s="5">
        <v>3</v>
      </c>
      <c r="B31" s="6" t="s">
        <v>13</v>
      </c>
      <c r="C31" s="20">
        <v>0</v>
      </c>
      <c r="D31" s="6"/>
    </row>
    <row r="32" spans="1:4" ht="15">
      <c r="A32" s="5"/>
      <c r="B32" s="6"/>
      <c r="C32" s="20"/>
      <c r="D32" s="6"/>
    </row>
    <row r="33" spans="1:4" ht="15">
      <c r="A33" s="5">
        <v>4</v>
      </c>
      <c r="B33" s="6" t="s">
        <v>18</v>
      </c>
      <c r="C33" s="20">
        <v>0</v>
      </c>
      <c r="D33" s="6"/>
    </row>
    <row r="34" spans="1:4" ht="15">
      <c r="A34" s="5"/>
      <c r="B34" s="7" t="s">
        <v>33</v>
      </c>
      <c r="C34" s="20"/>
      <c r="D34" s="6"/>
    </row>
    <row r="35" spans="1:4" s="1" customFormat="1" ht="14.25">
      <c r="A35" s="3" t="s">
        <v>22</v>
      </c>
      <c r="B35" s="3" t="s">
        <v>23</v>
      </c>
      <c r="C35" s="21">
        <f>'Bieu 03'!C74</f>
        <v>2717515681</v>
      </c>
      <c r="D35" s="4"/>
    </row>
    <row r="36" spans="1:4" s="1" customFormat="1" ht="14.25">
      <c r="A36" s="3" t="s">
        <v>7</v>
      </c>
      <c r="B36" s="4" t="s">
        <v>47</v>
      </c>
      <c r="C36" s="21"/>
      <c r="D36" s="4"/>
    </row>
    <row r="37" spans="1:4" ht="15">
      <c r="A37" s="5">
        <v>1</v>
      </c>
      <c r="B37" s="6" t="s">
        <v>25</v>
      </c>
      <c r="C37" s="20">
        <v>2577591559</v>
      </c>
      <c r="D37" s="6"/>
    </row>
    <row r="38" spans="1:4" ht="15">
      <c r="A38" s="5">
        <v>2</v>
      </c>
      <c r="B38" s="6" t="s">
        <v>26</v>
      </c>
      <c r="C38" s="20">
        <f>C35-C37-C39-C40</f>
        <v>129699522</v>
      </c>
      <c r="D38" s="6"/>
    </row>
    <row r="39" spans="1:4" ht="15">
      <c r="A39" s="5">
        <v>3</v>
      </c>
      <c r="B39" s="6" t="s">
        <v>27</v>
      </c>
      <c r="C39" s="20">
        <f>'Bieu 03'!D61</f>
        <v>4318600</v>
      </c>
      <c r="D39" s="6"/>
    </row>
    <row r="40" spans="1:4" ht="15">
      <c r="A40" s="5">
        <v>4</v>
      </c>
      <c r="B40" s="6" t="s">
        <v>28</v>
      </c>
      <c r="C40" s="20">
        <f>'Bieu 03'!D65</f>
        <v>5906000</v>
      </c>
      <c r="D40" s="6"/>
    </row>
    <row r="41" spans="1:4" s="1" customFormat="1" ht="14.25">
      <c r="A41" s="3" t="s">
        <v>15</v>
      </c>
      <c r="B41" s="4" t="s">
        <v>24</v>
      </c>
      <c r="C41" s="21"/>
      <c r="D41" s="4"/>
    </row>
    <row r="42" spans="1:4" ht="15">
      <c r="A42" s="5"/>
      <c r="B42" s="6"/>
      <c r="C42" s="20"/>
      <c r="D42" s="6"/>
    </row>
    <row r="43" spans="1:4" s="1" customFormat="1" ht="14.25">
      <c r="A43" s="3" t="s">
        <v>29</v>
      </c>
      <c r="B43" s="4" t="s">
        <v>30</v>
      </c>
      <c r="C43" s="21">
        <v>0</v>
      </c>
      <c r="D43" s="4"/>
    </row>
    <row r="44" spans="1:4" ht="15">
      <c r="A44" s="5">
        <v>1</v>
      </c>
      <c r="B44" s="6" t="s">
        <v>25</v>
      </c>
      <c r="C44" s="20"/>
      <c r="D44" s="6"/>
    </row>
    <row r="45" spans="1:4" ht="15">
      <c r="A45" s="5">
        <v>2</v>
      </c>
      <c r="B45" s="6" t="s">
        <v>26</v>
      </c>
      <c r="C45" s="20"/>
      <c r="D45" s="6"/>
    </row>
    <row r="46" spans="1:4" ht="15">
      <c r="A46" s="5">
        <v>3</v>
      </c>
      <c r="B46" s="6" t="s">
        <v>27</v>
      </c>
      <c r="C46" s="20"/>
      <c r="D46" s="6"/>
    </row>
    <row r="47" spans="1:4" ht="15">
      <c r="A47" s="8">
        <v>4</v>
      </c>
      <c r="B47" s="9" t="s">
        <v>28</v>
      </c>
      <c r="C47" s="22"/>
      <c r="D47" s="9"/>
    </row>
    <row r="49" spans="3:4" ht="15">
      <c r="C49" s="30" t="s">
        <v>53</v>
      </c>
      <c r="D49" s="30"/>
    </row>
    <row r="50" spans="3:4" ht="15">
      <c r="C50" s="29" t="s">
        <v>43</v>
      </c>
      <c r="D50" s="29"/>
    </row>
  </sheetData>
  <sheetProtection/>
  <mergeCells count="4">
    <mergeCell ref="A5:D5"/>
    <mergeCell ref="A6:D6"/>
    <mergeCell ref="C49:D49"/>
    <mergeCell ref="C50:D50"/>
  </mergeCells>
  <printOptions/>
  <pageMargins left="0.62" right="0.75" top="0.59" bottom="0.35" header="0.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tabSelected="1" zoomScalePageLayoutView="0" workbookViewId="0" topLeftCell="A1">
      <selection activeCell="M139" sqref="M139"/>
    </sheetView>
  </sheetViews>
  <sheetFormatPr defaultColWidth="9.140625" defaultRowHeight="15"/>
  <cols>
    <col min="1" max="1" width="6.421875" style="0" customWidth="1"/>
    <col min="2" max="2" width="37.57421875" style="11" customWidth="1"/>
    <col min="3" max="3" width="22.57421875" style="0" customWidth="1"/>
    <col min="4" max="4" width="22.28125" style="0" customWidth="1"/>
  </cols>
  <sheetData>
    <row r="1" ht="15">
      <c r="A1" t="s">
        <v>44</v>
      </c>
    </row>
    <row r="2" spans="1:4" ht="15">
      <c r="A2" s="1" t="s">
        <v>45</v>
      </c>
      <c r="D2" t="s">
        <v>36</v>
      </c>
    </row>
    <row r="3" ht="15">
      <c r="A3" s="23" t="s">
        <v>46</v>
      </c>
    </row>
    <row r="5" spans="1:4" ht="18.75">
      <c r="A5" s="28" t="s">
        <v>0</v>
      </c>
      <c r="B5" s="28"/>
      <c r="C5" s="28"/>
      <c r="D5" s="28"/>
    </row>
    <row r="6" spans="1:4" ht="15">
      <c r="A6" s="29" t="s">
        <v>35</v>
      </c>
      <c r="B6" s="29"/>
      <c r="C6" s="29"/>
      <c r="D6" s="29"/>
    </row>
    <row r="7" spans="1:4" ht="15">
      <c r="A7" s="29" t="s">
        <v>49</v>
      </c>
      <c r="B7" s="29"/>
      <c r="C7" s="29"/>
      <c r="D7" s="29"/>
    </row>
    <row r="8" ht="15">
      <c r="D8" t="s">
        <v>34</v>
      </c>
    </row>
    <row r="9" spans="1:4" s="2" customFormat="1" ht="28.5">
      <c r="A9" s="10" t="s">
        <v>2</v>
      </c>
      <c r="B9" s="12" t="s">
        <v>3</v>
      </c>
      <c r="C9" s="18" t="s">
        <v>41</v>
      </c>
      <c r="D9" s="18" t="s">
        <v>42</v>
      </c>
    </row>
    <row r="10" spans="1:4" s="1" customFormat="1" ht="14.25">
      <c r="A10" s="3" t="s">
        <v>6</v>
      </c>
      <c r="B10" s="13" t="s">
        <v>37</v>
      </c>
      <c r="C10" s="4"/>
      <c r="D10" s="4"/>
    </row>
    <row r="11" spans="1:4" s="1" customFormat="1" ht="14.25">
      <c r="A11" s="3" t="s">
        <v>7</v>
      </c>
      <c r="B11" s="14" t="s">
        <v>9</v>
      </c>
      <c r="C11" s="21">
        <f>C12</f>
        <v>248470000</v>
      </c>
      <c r="D11" s="21">
        <f>C11</f>
        <v>248470000</v>
      </c>
    </row>
    <row r="12" spans="1:4" ht="15">
      <c r="A12" s="5">
        <v>1</v>
      </c>
      <c r="B12" s="15" t="s">
        <v>10</v>
      </c>
      <c r="C12" s="20">
        <v>248470000</v>
      </c>
      <c r="D12" s="20">
        <f>C12</f>
        <v>248470000</v>
      </c>
    </row>
    <row r="13" spans="1:4" ht="15">
      <c r="A13" s="5"/>
      <c r="B13" s="16" t="s">
        <v>11</v>
      </c>
      <c r="C13" s="6"/>
      <c r="D13" s="6"/>
    </row>
    <row r="14" spans="1:4" ht="15">
      <c r="A14" s="5">
        <v>2</v>
      </c>
      <c r="B14" s="15" t="s">
        <v>12</v>
      </c>
      <c r="C14" s="6"/>
      <c r="D14" s="6"/>
    </row>
    <row r="15" spans="1:4" ht="15">
      <c r="A15" s="5"/>
      <c r="B15" s="16" t="s">
        <v>31</v>
      </c>
      <c r="C15" s="6"/>
      <c r="D15" s="6"/>
    </row>
    <row r="16" spans="1:4" ht="15">
      <c r="A16" s="5">
        <v>3</v>
      </c>
      <c r="B16" s="15" t="s">
        <v>32</v>
      </c>
      <c r="C16" s="6"/>
      <c r="D16" s="6"/>
    </row>
    <row r="17" spans="1:4" ht="15">
      <c r="A17" s="5"/>
      <c r="B17" s="15"/>
      <c r="C17" s="6"/>
      <c r="D17" s="6"/>
    </row>
    <row r="18" spans="1:4" ht="15">
      <c r="A18" s="5">
        <v>4</v>
      </c>
      <c r="B18" s="15" t="s">
        <v>14</v>
      </c>
      <c r="C18" s="6"/>
      <c r="D18" s="6"/>
    </row>
    <row r="19" spans="1:4" ht="15">
      <c r="A19" s="5"/>
      <c r="B19" s="16" t="s">
        <v>33</v>
      </c>
      <c r="C19" s="6"/>
      <c r="D19" s="6"/>
    </row>
    <row r="20" spans="1:4" s="1" customFormat="1" ht="14.25">
      <c r="A20" s="3" t="s">
        <v>15</v>
      </c>
      <c r="B20" s="14" t="s">
        <v>16</v>
      </c>
      <c r="C20" s="21">
        <f>C21</f>
        <v>248470000</v>
      </c>
      <c r="D20" s="21">
        <f>C20</f>
        <v>248470000</v>
      </c>
    </row>
    <row r="21" spans="1:4" ht="15">
      <c r="A21" s="5">
        <v>1</v>
      </c>
      <c r="B21" s="15" t="s">
        <v>17</v>
      </c>
      <c r="C21" s="20">
        <f>C12</f>
        <v>248470000</v>
      </c>
      <c r="D21" s="20">
        <f>C21</f>
        <v>248470000</v>
      </c>
    </row>
    <row r="22" spans="1:4" ht="15">
      <c r="A22" s="5"/>
      <c r="B22" s="16" t="s">
        <v>11</v>
      </c>
      <c r="C22" s="6"/>
      <c r="D22" s="6"/>
    </row>
    <row r="23" spans="1:4" ht="15">
      <c r="A23" s="5">
        <v>2</v>
      </c>
      <c r="B23" s="15" t="s">
        <v>12</v>
      </c>
      <c r="C23" s="6"/>
      <c r="D23" s="6"/>
    </row>
    <row r="24" spans="1:4" ht="15">
      <c r="A24" s="5"/>
      <c r="B24" s="16" t="s">
        <v>31</v>
      </c>
      <c r="C24" s="6"/>
      <c r="D24" s="6"/>
    </row>
    <row r="25" spans="1:4" ht="15">
      <c r="A25" s="5">
        <v>3</v>
      </c>
      <c r="B25" s="15" t="s">
        <v>18</v>
      </c>
      <c r="C25" s="6"/>
      <c r="D25" s="6"/>
    </row>
    <row r="26" spans="1:4" ht="15">
      <c r="A26" s="5"/>
      <c r="B26" s="16" t="s">
        <v>33</v>
      </c>
      <c r="C26" s="6"/>
      <c r="D26" s="6"/>
    </row>
    <row r="27" spans="1:4" s="1" customFormat="1" ht="14.25">
      <c r="A27" s="3" t="s">
        <v>19</v>
      </c>
      <c r="B27" s="14" t="s">
        <v>20</v>
      </c>
      <c r="C27" s="21">
        <f>C28</f>
        <v>209428731</v>
      </c>
      <c r="D27" s="21">
        <f aca="true" t="shared" si="0" ref="D27:D66">C27</f>
        <v>209428731</v>
      </c>
    </row>
    <row r="28" spans="1:4" ht="15">
      <c r="A28" s="5">
        <v>1</v>
      </c>
      <c r="B28" s="15" t="s">
        <v>17</v>
      </c>
      <c r="C28" s="21">
        <f>C29+C33+C38+C40+C45+C47+C49+C53+C56+C59+C61+C63+C65</f>
        <v>209428731</v>
      </c>
      <c r="D28" s="21">
        <f t="shared" si="0"/>
        <v>209428731</v>
      </c>
    </row>
    <row r="29" spans="1:4" ht="15">
      <c r="A29" s="5"/>
      <c r="B29" s="14">
        <v>6000</v>
      </c>
      <c r="C29" s="21">
        <v>41750328</v>
      </c>
      <c r="D29" s="21">
        <f t="shared" si="0"/>
        <v>41750328</v>
      </c>
    </row>
    <row r="30" spans="1:4" ht="15">
      <c r="A30" s="5"/>
      <c r="B30" s="15">
        <v>6001</v>
      </c>
      <c r="C30" s="20">
        <v>11994648</v>
      </c>
      <c r="D30" s="20">
        <f t="shared" si="0"/>
        <v>11994648</v>
      </c>
    </row>
    <row r="31" spans="1:4" ht="15">
      <c r="A31" s="5"/>
      <c r="B31" s="15">
        <v>6003</v>
      </c>
      <c r="C31" s="20">
        <v>8569000</v>
      </c>
      <c r="D31" s="20">
        <f t="shared" si="0"/>
        <v>8569000</v>
      </c>
    </row>
    <row r="32" spans="1:4" ht="15">
      <c r="A32" s="5"/>
      <c r="B32" s="15">
        <v>6049</v>
      </c>
      <c r="C32" s="20">
        <v>21186680</v>
      </c>
      <c r="D32" s="20">
        <f t="shared" si="0"/>
        <v>21186680</v>
      </c>
    </row>
    <row r="33" spans="1:4" ht="15">
      <c r="A33" s="5"/>
      <c r="B33" s="14">
        <v>6100</v>
      </c>
      <c r="C33" s="21">
        <v>33039597</v>
      </c>
      <c r="D33" s="21">
        <f t="shared" si="0"/>
        <v>33039597</v>
      </c>
    </row>
    <row r="34" spans="1:4" ht="15">
      <c r="A34" s="5"/>
      <c r="B34" s="15">
        <v>6101</v>
      </c>
      <c r="C34" s="20">
        <v>3556000</v>
      </c>
      <c r="D34" s="20">
        <f t="shared" si="0"/>
        <v>3556000</v>
      </c>
    </row>
    <row r="35" spans="1:4" ht="15">
      <c r="A35" s="5"/>
      <c r="B35" s="15">
        <v>6112</v>
      </c>
      <c r="C35" s="20">
        <v>28798305</v>
      </c>
      <c r="D35" s="20">
        <f t="shared" si="0"/>
        <v>28798305</v>
      </c>
    </row>
    <row r="36" spans="1:4" ht="15">
      <c r="A36" s="5"/>
      <c r="B36" s="15">
        <v>6115</v>
      </c>
      <c r="C36" s="20">
        <v>585292</v>
      </c>
      <c r="D36" s="20">
        <f t="shared" si="0"/>
        <v>585292</v>
      </c>
    </row>
    <row r="37" spans="1:4" ht="15">
      <c r="A37" s="5"/>
      <c r="B37" s="15">
        <v>6149</v>
      </c>
      <c r="C37" s="20">
        <v>100000</v>
      </c>
      <c r="D37" s="20">
        <f t="shared" si="0"/>
        <v>100000</v>
      </c>
    </row>
    <row r="38" spans="1:4" ht="15">
      <c r="A38" s="5"/>
      <c r="B38" s="14">
        <v>6250</v>
      </c>
      <c r="C38" s="21">
        <v>2250000</v>
      </c>
      <c r="D38" s="21">
        <f t="shared" si="0"/>
        <v>2250000</v>
      </c>
    </row>
    <row r="39" spans="1:4" ht="15">
      <c r="A39" s="5"/>
      <c r="B39" s="15">
        <v>6257</v>
      </c>
      <c r="C39" s="20">
        <v>2250000</v>
      </c>
      <c r="D39" s="20">
        <f t="shared" si="0"/>
        <v>2250000</v>
      </c>
    </row>
    <row r="40" spans="1:4" ht="15">
      <c r="A40" s="5"/>
      <c r="B40" s="14">
        <v>6300</v>
      </c>
      <c r="C40" s="21">
        <v>23323588</v>
      </c>
      <c r="D40" s="21">
        <f t="shared" si="0"/>
        <v>23323588</v>
      </c>
    </row>
    <row r="41" spans="1:4" ht="15">
      <c r="A41" s="5"/>
      <c r="B41" s="15">
        <v>6301</v>
      </c>
      <c r="C41" s="20">
        <v>17634070</v>
      </c>
      <c r="D41" s="20">
        <f t="shared" si="0"/>
        <v>17634070</v>
      </c>
    </row>
    <row r="42" spans="1:4" ht="15">
      <c r="A42" s="5"/>
      <c r="B42" s="15">
        <v>6302</v>
      </c>
      <c r="C42" s="20">
        <v>2936012</v>
      </c>
      <c r="D42" s="20">
        <f t="shared" si="0"/>
        <v>2936012</v>
      </c>
    </row>
    <row r="43" spans="1:4" ht="15">
      <c r="A43" s="5"/>
      <c r="B43" s="15">
        <v>6303</v>
      </c>
      <c r="C43" s="20">
        <v>1861563</v>
      </c>
      <c r="D43" s="20">
        <f t="shared" si="0"/>
        <v>1861563</v>
      </c>
    </row>
    <row r="44" spans="1:4" ht="15">
      <c r="A44" s="5"/>
      <c r="B44" s="15">
        <v>6304</v>
      </c>
      <c r="C44" s="20">
        <v>891943</v>
      </c>
      <c r="D44" s="20">
        <f t="shared" si="0"/>
        <v>891943</v>
      </c>
    </row>
    <row r="45" spans="1:4" ht="15">
      <c r="A45" s="5"/>
      <c r="B45" s="14">
        <v>6400</v>
      </c>
      <c r="C45" s="21">
        <v>16730988</v>
      </c>
      <c r="D45" s="21">
        <f t="shared" si="0"/>
        <v>16730988</v>
      </c>
    </row>
    <row r="46" spans="1:4" ht="15">
      <c r="A46" s="5"/>
      <c r="B46" s="15">
        <v>6404</v>
      </c>
      <c r="C46" s="20">
        <v>16730988</v>
      </c>
      <c r="D46" s="20">
        <f t="shared" si="0"/>
        <v>16730988</v>
      </c>
    </row>
    <row r="47" spans="1:4" ht="15">
      <c r="A47" s="5"/>
      <c r="B47" s="14">
        <v>6500</v>
      </c>
      <c r="C47" s="21">
        <v>3237003</v>
      </c>
      <c r="D47" s="21">
        <f t="shared" si="0"/>
        <v>3237003</v>
      </c>
    </row>
    <row r="48" spans="1:4" ht="15">
      <c r="A48" s="5"/>
      <c r="B48" s="15">
        <v>6501</v>
      </c>
      <c r="C48" s="20">
        <v>3237003</v>
      </c>
      <c r="D48" s="20">
        <f t="shared" si="0"/>
        <v>3237003</v>
      </c>
    </row>
    <row r="49" spans="1:4" ht="15">
      <c r="A49" s="5"/>
      <c r="B49" s="14">
        <v>6550</v>
      </c>
      <c r="C49" s="21">
        <v>21984880</v>
      </c>
      <c r="D49" s="21">
        <f t="shared" si="0"/>
        <v>21984880</v>
      </c>
    </row>
    <row r="50" spans="1:4" ht="15">
      <c r="A50" s="5"/>
      <c r="B50" s="15">
        <v>6551</v>
      </c>
      <c r="C50" s="20">
        <v>3637000</v>
      </c>
      <c r="D50" s="20">
        <f t="shared" si="0"/>
        <v>3637000</v>
      </c>
    </row>
    <row r="51" spans="1:4" ht="15">
      <c r="A51" s="5"/>
      <c r="B51" s="15">
        <v>6552</v>
      </c>
      <c r="C51" s="20">
        <v>9420000</v>
      </c>
      <c r="D51" s="20">
        <f t="shared" si="0"/>
        <v>9420000</v>
      </c>
    </row>
    <row r="52" spans="1:4" ht="15">
      <c r="A52" s="5"/>
      <c r="B52" s="15">
        <v>6599</v>
      </c>
      <c r="C52" s="20">
        <v>8927880</v>
      </c>
      <c r="D52" s="20">
        <f t="shared" si="0"/>
        <v>8927880</v>
      </c>
    </row>
    <row r="53" spans="1:4" ht="15">
      <c r="A53" s="5"/>
      <c r="B53" s="14">
        <v>6600</v>
      </c>
      <c r="C53" s="21">
        <v>757747</v>
      </c>
      <c r="D53" s="21">
        <f t="shared" si="0"/>
        <v>757747</v>
      </c>
    </row>
    <row r="54" spans="1:4" ht="15">
      <c r="A54" s="5"/>
      <c r="B54" s="15">
        <v>6601</v>
      </c>
      <c r="C54" s="20">
        <v>126347</v>
      </c>
      <c r="D54" s="20">
        <f t="shared" si="0"/>
        <v>126347</v>
      </c>
    </row>
    <row r="55" spans="1:4" ht="15">
      <c r="A55" s="5"/>
      <c r="B55" s="15">
        <v>6617</v>
      </c>
      <c r="C55" s="20">
        <v>631400</v>
      </c>
      <c r="D55" s="20">
        <f t="shared" si="0"/>
        <v>631400</v>
      </c>
    </row>
    <row r="56" spans="1:4" ht="15">
      <c r="A56" s="5"/>
      <c r="B56" s="14">
        <v>6700</v>
      </c>
      <c r="C56" s="21">
        <v>18150000</v>
      </c>
      <c r="D56" s="21">
        <f t="shared" si="0"/>
        <v>18150000</v>
      </c>
    </row>
    <row r="57" spans="1:4" ht="15">
      <c r="A57" s="5"/>
      <c r="B57" s="15">
        <v>6702</v>
      </c>
      <c r="C57" s="20">
        <v>8160000</v>
      </c>
      <c r="D57" s="20">
        <f t="shared" si="0"/>
        <v>8160000</v>
      </c>
    </row>
    <row r="58" spans="1:4" ht="15">
      <c r="A58" s="5"/>
      <c r="B58" s="15">
        <v>6709</v>
      </c>
      <c r="C58" s="20">
        <v>9990000</v>
      </c>
      <c r="D58" s="20">
        <f t="shared" si="0"/>
        <v>9990000</v>
      </c>
    </row>
    <row r="59" spans="1:4" ht="15">
      <c r="A59" s="5"/>
      <c r="B59" s="14">
        <v>6750</v>
      </c>
      <c r="C59" s="21">
        <v>28000000</v>
      </c>
      <c r="D59" s="21">
        <f t="shared" si="0"/>
        <v>28000000</v>
      </c>
    </row>
    <row r="60" spans="1:4" ht="15">
      <c r="A60" s="5"/>
      <c r="B60" s="15">
        <v>6799</v>
      </c>
      <c r="C60" s="20">
        <v>28000000</v>
      </c>
      <c r="D60" s="20">
        <f t="shared" si="0"/>
        <v>28000000</v>
      </c>
    </row>
    <row r="61" spans="1:4" ht="15">
      <c r="A61" s="5"/>
      <c r="B61" s="14">
        <v>6900</v>
      </c>
      <c r="C61" s="21">
        <v>4318600</v>
      </c>
      <c r="D61" s="21">
        <f t="shared" si="0"/>
        <v>4318600</v>
      </c>
    </row>
    <row r="62" spans="1:4" ht="15">
      <c r="A62" s="5"/>
      <c r="B62" s="15">
        <v>6917</v>
      </c>
      <c r="C62" s="20">
        <v>4318600</v>
      </c>
      <c r="D62" s="20">
        <f t="shared" si="0"/>
        <v>4318600</v>
      </c>
    </row>
    <row r="63" spans="1:4" ht="15">
      <c r="A63" s="5"/>
      <c r="B63" s="14">
        <v>9050</v>
      </c>
      <c r="C63" s="21">
        <v>9980000</v>
      </c>
      <c r="D63" s="21">
        <f t="shared" si="0"/>
        <v>9980000</v>
      </c>
    </row>
    <row r="64" spans="1:4" ht="15">
      <c r="A64" s="5"/>
      <c r="B64" s="15">
        <v>9949</v>
      </c>
      <c r="C64" s="27">
        <v>9980000</v>
      </c>
      <c r="D64" s="20">
        <f t="shared" si="0"/>
        <v>9980000</v>
      </c>
    </row>
    <row r="65" spans="1:4" ht="15">
      <c r="A65" s="5"/>
      <c r="B65" s="14">
        <v>7750</v>
      </c>
      <c r="C65" s="21">
        <v>5906000</v>
      </c>
      <c r="D65" s="21">
        <f t="shared" si="0"/>
        <v>5906000</v>
      </c>
    </row>
    <row r="66" spans="1:4" ht="15">
      <c r="A66" s="5"/>
      <c r="B66" s="26">
        <v>7761</v>
      </c>
      <c r="C66" s="20">
        <v>5906000</v>
      </c>
      <c r="D66" s="20">
        <f t="shared" si="0"/>
        <v>5906000</v>
      </c>
    </row>
    <row r="67" spans="1:4" ht="15">
      <c r="A67" s="5"/>
      <c r="B67" s="16"/>
      <c r="C67" s="6"/>
      <c r="D67" s="6"/>
    </row>
    <row r="68" spans="1:4" ht="15">
      <c r="A68" s="5">
        <v>2</v>
      </c>
      <c r="B68" s="15" t="s">
        <v>21</v>
      </c>
      <c r="C68" s="6">
        <v>0</v>
      </c>
      <c r="D68" s="6"/>
    </row>
    <row r="69" spans="1:4" ht="15">
      <c r="A69" s="5"/>
      <c r="B69" s="16" t="s">
        <v>31</v>
      </c>
      <c r="C69" s="6"/>
      <c r="D69" s="6"/>
    </row>
    <row r="70" spans="1:4" ht="15">
      <c r="A70" s="5">
        <v>3</v>
      </c>
      <c r="B70" s="15" t="s">
        <v>13</v>
      </c>
      <c r="C70" s="6">
        <v>0</v>
      </c>
      <c r="D70" s="6"/>
    </row>
    <row r="71" spans="1:4" ht="15">
      <c r="A71" s="5"/>
      <c r="B71" s="15"/>
      <c r="C71" s="6"/>
      <c r="D71" s="6"/>
    </row>
    <row r="72" spans="1:4" ht="15">
      <c r="A72" s="5">
        <v>4</v>
      </c>
      <c r="B72" s="15" t="s">
        <v>18</v>
      </c>
      <c r="C72" s="6">
        <v>0</v>
      </c>
      <c r="D72" s="6"/>
    </row>
    <row r="73" spans="1:4" ht="15">
      <c r="A73" s="5"/>
      <c r="B73" s="16" t="s">
        <v>33</v>
      </c>
      <c r="C73" s="6"/>
      <c r="D73" s="6"/>
    </row>
    <row r="74" spans="1:4" s="1" customFormat="1" ht="14.25">
      <c r="A74" s="3" t="s">
        <v>22</v>
      </c>
      <c r="B74" s="13" t="s">
        <v>38</v>
      </c>
      <c r="C74" s="21">
        <f>C75</f>
        <v>2717515681</v>
      </c>
      <c r="D74" s="21">
        <f>C74</f>
        <v>2717515681</v>
      </c>
    </row>
    <row r="75" spans="1:4" s="1" customFormat="1" ht="14.25">
      <c r="A75" s="3" t="s">
        <v>7</v>
      </c>
      <c r="B75" s="14" t="s">
        <v>47</v>
      </c>
      <c r="C75" s="21">
        <f>C76+C79+C85+C87+C89+C94+C97+C101+C105+C109+C111+C113+C115+C117+C119+C121</f>
        <v>2717515681</v>
      </c>
      <c r="D75" s="21">
        <f>C75</f>
        <v>2717515681</v>
      </c>
    </row>
    <row r="76" spans="1:4" s="1" customFormat="1" ht="14.25">
      <c r="A76" s="3"/>
      <c r="B76" s="14">
        <v>6000</v>
      </c>
      <c r="C76" s="21">
        <v>915983258</v>
      </c>
      <c r="D76" s="21">
        <f>C76</f>
        <v>915983258</v>
      </c>
    </row>
    <row r="77" spans="1:4" s="1" customFormat="1" ht="15">
      <c r="A77" s="3"/>
      <c r="B77" s="24">
        <v>6001</v>
      </c>
      <c r="C77" s="25">
        <v>834137233</v>
      </c>
      <c r="D77" s="27">
        <f aca="true" t="shared" si="1" ref="D77:D116">C77</f>
        <v>834137233</v>
      </c>
    </row>
    <row r="78" spans="1:4" s="1" customFormat="1" ht="15">
      <c r="A78" s="3"/>
      <c r="B78" s="24">
        <v>6003</v>
      </c>
      <c r="C78" s="25">
        <v>81846025</v>
      </c>
      <c r="D78" s="27">
        <f t="shared" si="1"/>
        <v>81846025</v>
      </c>
    </row>
    <row r="79" spans="1:4" s="1" customFormat="1" ht="14.25">
      <c r="A79" s="3"/>
      <c r="B79" s="14">
        <v>6100</v>
      </c>
      <c r="C79" s="21">
        <f>SUM(C80:C84)</f>
        <v>729044463</v>
      </c>
      <c r="D79" s="21">
        <f t="shared" si="1"/>
        <v>729044463</v>
      </c>
    </row>
    <row r="80" spans="1:4" s="1" customFormat="1" ht="15">
      <c r="A80" s="3"/>
      <c r="B80" s="24">
        <v>6101</v>
      </c>
      <c r="C80" s="25">
        <v>31103000</v>
      </c>
      <c r="D80" s="27">
        <f t="shared" si="1"/>
        <v>31103000</v>
      </c>
    </row>
    <row r="81" spans="1:4" s="1" customFormat="1" ht="15">
      <c r="A81" s="3"/>
      <c r="B81" s="26" t="s">
        <v>50</v>
      </c>
      <c r="C81" s="25">
        <v>366188485</v>
      </c>
      <c r="D81" s="27">
        <f>C81</f>
        <v>366188485</v>
      </c>
    </row>
    <row r="82" spans="1:4" s="1" customFormat="1" ht="15">
      <c r="A82" s="3"/>
      <c r="B82" s="24">
        <v>6112</v>
      </c>
      <c r="C82" s="25">
        <v>255224090</v>
      </c>
      <c r="D82" s="27">
        <f t="shared" si="1"/>
        <v>255224090</v>
      </c>
    </row>
    <row r="83" spans="1:4" s="1" customFormat="1" ht="15">
      <c r="A83" s="3"/>
      <c r="B83" s="24">
        <v>6115</v>
      </c>
      <c r="C83" s="25">
        <v>44646173</v>
      </c>
      <c r="D83" s="27">
        <f t="shared" si="1"/>
        <v>44646173</v>
      </c>
    </row>
    <row r="84" spans="1:4" s="1" customFormat="1" ht="15">
      <c r="A84" s="3"/>
      <c r="B84" s="24">
        <v>6149</v>
      </c>
      <c r="C84" s="25">
        <v>31882715</v>
      </c>
      <c r="D84" s="27">
        <f t="shared" si="1"/>
        <v>31882715</v>
      </c>
    </row>
    <row r="85" spans="1:4" s="1" customFormat="1" ht="14.25">
      <c r="A85" s="3"/>
      <c r="B85" s="14">
        <v>6200</v>
      </c>
      <c r="C85" s="21">
        <v>3591000</v>
      </c>
      <c r="D85" s="21">
        <f t="shared" si="1"/>
        <v>3591000</v>
      </c>
    </row>
    <row r="86" spans="1:4" s="1" customFormat="1" ht="15">
      <c r="A86" s="3"/>
      <c r="B86" s="24">
        <v>6201</v>
      </c>
      <c r="C86" s="25">
        <v>3591000</v>
      </c>
      <c r="D86" s="27">
        <f t="shared" si="1"/>
        <v>3591000</v>
      </c>
    </row>
    <row r="87" spans="1:4" s="1" customFormat="1" ht="14.25">
      <c r="A87" s="3"/>
      <c r="B87" s="14">
        <v>6250</v>
      </c>
      <c r="C87" s="21">
        <v>5400000</v>
      </c>
      <c r="D87" s="21">
        <f t="shared" si="1"/>
        <v>5400000</v>
      </c>
    </row>
    <row r="88" spans="1:4" s="1" customFormat="1" ht="15">
      <c r="A88" s="3"/>
      <c r="B88" s="24">
        <v>6257</v>
      </c>
      <c r="C88" s="25">
        <v>5400000</v>
      </c>
      <c r="D88" s="27">
        <f t="shared" si="1"/>
        <v>5400000</v>
      </c>
    </row>
    <row r="89" spans="1:4" s="1" customFormat="1" ht="14.25">
      <c r="A89" s="3"/>
      <c r="B89" s="14">
        <v>6300</v>
      </c>
      <c r="C89" s="21">
        <v>219359263</v>
      </c>
      <c r="D89" s="21">
        <f t="shared" si="1"/>
        <v>219359263</v>
      </c>
    </row>
    <row r="90" spans="1:4" s="1" customFormat="1" ht="15">
      <c r="A90" s="3"/>
      <c r="B90" s="24">
        <v>6301</v>
      </c>
      <c r="C90" s="25">
        <v>165064265</v>
      </c>
      <c r="D90" s="27">
        <f t="shared" si="1"/>
        <v>165064265</v>
      </c>
    </row>
    <row r="91" spans="1:4" s="1" customFormat="1" ht="15">
      <c r="A91" s="3"/>
      <c r="B91" s="24">
        <v>6302</v>
      </c>
      <c r="C91" s="25">
        <v>27510712</v>
      </c>
      <c r="D91" s="27">
        <f t="shared" si="1"/>
        <v>27510712</v>
      </c>
    </row>
    <row r="92" spans="1:4" s="1" customFormat="1" ht="15">
      <c r="A92" s="3"/>
      <c r="B92" s="24">
        <v>6303</v>
      </c>
      <c r="C92" s="25">
        <v>18436252</v>
      </c>
      <c r="D92" s="27">
        <f t="shared" si="1"/>
        <v>18436252</v>
      </c>
    </row>
    <row r="93" spans="1:4" s="1" customFormat="1" ht="15">
      <c r="A93" s="3"/>
      <c r="B93" s="24">
        <v>6304</v>
      </c>
      <c r="C93" s="25">
        <v>8348034</v>
      </c>
      <c r="D93" s="27">
        <f t="shared" si="1"/>
        <v>8348034</v>
      </c>
    </row>
    <row r="94" spans="1:4" s="1" customFormat="1" ht="14.25">
      <c r="A94" s="3"/>
      <c r="B94" s="14">
        <v>6400</v>
      </c>
      <c r="C94" s="21">
        <f>C95+C96</f>
        <v>634632575</v>
      </c>
      <c r="D94" s="21">
        <f t="shared" si="1"/>
        <v>634632575</v>
      </c>
    </row>
    <row r="95" spans="1:4" s="1" customFormat="1" ht="15">
      <c r="A95" s="3"/>
      <c r="B95" s="24">
        <v>6404</v>
      </c>
      <c r="C95" s="25">
        <v>165060575</v>
      </c>
      <c r="D95" s="27">
        <f t="shared" si="1"/>
        <v>165060575</v>
      </c>
    </row>
    <row r="96" spans="1:4" s="1" customFormat="1" ht="15">
      <c r="A96" s="3"/>
      <c r="B96" s="24">
        <v>6449</v>
      </c>
      <c r="C96" s="25">
        <v>469572000</v>
      </c>
      <c r="D96" s="27">
        <f t="shared" si="1"/>
        <v>469572000</v>
      </c>
    </row>
    <row r="97" spans="1:4" s="1" customFormat="1" ht="14.25">
      <c r="A97" s="3"/>
      <c r="B97" s="14">
        <v>6500</v>
      </c>
      <c r="C97" s="21">
        <v>44810271</v>
      </c>
      <c r="D97" s="21">
        <f t="shared" si="1"/>
        <v>44810271</v>
      </c>
    </row>
    <row r="98" spans="1:4" s="1" customFormat="1" ht="15">
      <c r="A98" s="3"/>
      <c r="B98" s="24">
        <v>6501</v>
      </c>
      <c r="C98" s="25">
        <v>43519707</v>
      </c>
      <c r="D98" s="27">
        <f t="shared" si="1"/>
        <v>43519707</v>
      </c>
    </row>
    <row r="99" spans="1:4" s="1" customFormat="1" ht="15">
      <c r="A99" s="3"/>
      <c r="B99" s="24">
        <v>6503</v>
      </c>
      <c r="C99" s="25">
        <v>300564</v>
      </c>
      <c r="D99" s="27">
        <f t="shared" si="1"/>
        <v>300564</v>
      </c>
    </row>
    <row r="100" spans="1:4" s="1" customFormat="1" ht="15">
      <c r="A100" s="3"/>
      <c r="B100" s="24">
        <v>6504</v>
      </c>
      <c r="C100" s="25">
        <v>990000</v>
      </c>
      <c r="D100" s="27">
        <f t="shared" si="1"/>
        <v>990000</v>
      </c>
    </row>
    <row r="101" spans="1:4" s="1" customFormat="1" ht="14.25">
      <c r="A101" s="3"/>
      <c r="B101" s="14">
        <v>6550</v>
      </c>
      <c r="C101" s="21">
        <v>23183500</v>
      </c>
      <c r="D101" s="21">
        <f t="shared" si="1"/>
        <v>23183500</v>
      </c>
    </row>
    <row r="102" spans="1:4" s="1" customFormat="1" ht="15">
      <c r="A102" s="3"/>
      <c r="B102" s="24">
        <v>6551</v>
      </c>
      <c r="C102" s="25">
        <v>11273000</v>
      </c>
      <c r="D102" s="27">
        <f t="shared" si="1"/>
        <v>11273000</v>
      </c>
    </row>
    <row r="103" spans="1:4" s="1" customFormat="1" ht="15">
      <c r="A103" s="3"/>
      <c r="B103" s="24">
        <v>6552</v>
      </c>
      <c r="C103" s="25">
        <v>7400000</v>
      </c>
      <c r="D103" s="27">
        <f t="shared" si="1"/>
        <v>7400000</v>
      </c>
    </row>
    <row r="104" spans="1:4" s="1" customFormat="1" ht="15">
      <c r="A104" s="3"/>
      <c r="B104" s="24">
        <v>6599</v>
      </c>
      <c r="C104" s="27">
        <v>4510500</v>
      </c>
      <c r="D104" s="27">
        <f t="shared" si="1"/>
        <v>4510500</v>
      </c>
    </row>
    <row r="105" spans="1:4" s="1" customFormat="1" ht="14.25">
      <c r="A105" s="3"/>
      <c r="B105" s="14">
        <v>6600</v>
      </c>
      <c r="C105" s="21">
        <v>7089351</v>
      </c>
      <c r="D105" s="21">
        <f t="shared" si="1"/>
        <v>7089351</v>
      </c>
    </row>
    <row r="106" spans="1:4" s="1" customFormat="1" ht="15">
      <c r="A106" s="3"/>
      <c r="B106" s="24">
        <v>6601</v>
      </c>
      <c r="C106" s="25">
        <v>1393551</v>
      </c>
      <c r="D106" s="27">
        <f t="shared" si="1"/>
        <v>1393551</v>
      </c>
    </row>
    <row r="107" spans="1:4" s="1" customFormat="1" ht="15">
      <c r="A107" s="3"/>
      <c r="B107" s="24">
        <v>6617</v>
      </c>
      <c r="C107" s="25">
        <v>3110800</v>
      </c>
      <c r="D107" s="27">
        <f t="shared" si="1"/>
        <v>3110800</v>
      </c>
    </row>
    <row r="108" spans="1:4" s="1" customFormat="1" ht="15">
      <c r="A108" s="3"/>
      <c r="B108" s="24">
        <v>6649</v>
      </c>
      <c r="C108" s="25">
        <v>2585000</v>
      </c>
      <c r="D108" s="27">
        <f t="shared" si="1"/>
        <v>2585000</v>
      </c>
    </row>
    <row r="109" spans="1:4" s="1" customFormat="1" ht="14.25">
      <c r="A109" s="3"/>
      <c r="B109" s="14">
        <v>6650</v>
      </c>
      <c r="C109" s="21">
        <v>1730000</v>
      </c>
      <c r="D109" s="21">
        <f t="shared" si="1"/>
        <v>1730000</v>
      </c>
    </row>
    <row r="110" spans="1:4" s="1" customFormat="1" ht="15">
      <c r="A110" s="3"/>
      <c r="B110" s="24">
        <v>6699</v>
      </c>
      <c r="C110" s="25">
        <v>1730000</v>
      </c>
      <c r="D110" s="27">
        <f t="shared" si="1"/>
        <v>1730000</v>
      </c>
    </row>
    <row r="111" spans="1:4" s="1" customFormat="1" ht="14.25">
      <c r="A111" s="3"/>
      <c r="B111" s="14">
        <v>6700</v>
      </c>
      <c r="C111" s="21">
        <v>7200000</v>
      </c>
      <c r="D111" s="21">
        <f t="shared" si="1"/>
        <v>7200000</v>
      </c>
    </row>
    <row r="112" spans="1:4" s="1" customFormat="1" ht="15">
      <c r="A112" s="3"/>
      <c r="B112" s="24">
        <v>6704</v>
      </c>
      <c r="C112" s="25">
        <v>7200000</v>
      </c>
      <c r="D112" s="27">
        <f t="shared" si="1"/>
        <v>7200000</v>
      </c>
    </row>
    <row r="113" spans="1:4" s="1" customFormat="1" ht="14.25">
      <c r="A113" s="3"/>
      <c r="B113" s="14">
        <v>6750</v>
      </c>
      <c r="C113" s="21">
        <f>C114</f>
        <v>28472000</v>
      </c>
      <c r="D113" s="21">
        <f>C113</f>
        <v>28472000</v>
      </c>
    </row>
    <row r="114" spans="1:4" s="1" customFormat="1" ht="15">
      <c r="A114" s="3"/>
      <c r="B114" s="26">
        <v>6758</v>
      </c>
      <c r="C114" s="25">
        <v>28472000</v>
      </c>
      <c r="D114" s="27">
        <f>C114</f>
        <v>28472000</v>
      </c>
    </row>
    <row r="115" spans="1:4" s="1" customFormat="1" ht="14.25">
      <c r="A115" s="3"/>
      <c r="B115" s="14">
        <v>6900</v>
      </c>
      <c r="C115" s="21">
        <v>7000000</v>
      </c>
      <c r="D115" s="21">
        <f t="shared" si="1"/>
        <v>7000000</v>
      </c>
    </row>
    <row r="116" spans="1:4" s="1" customFormat="1" ht="15">
      <c r="A116" s="3"/>
      <c r="B116" s="24">
        <v>6915</v>
      </c>
      <c r="C116" s="25">
        <v>7000000</v>
      </c>
      <c r="D116" s="27">
        <f t="shared" si="1"/>
        <v>7000000</v>
      </c>
    </row>
    <row r="117" spans="1:4" s="1" customFormat="1" ht="14.25">
      <c r="A117" s="3"/>
      <c r="B117" s="14">
        <v>9050</v>
      </c>
      <c r="C117" s="21">
        <v>15899000</v>
      </c>
      <c r="D117" s="21">
        <f aca="true" t="shared" si="2" ref="D117:D123">C117</f>
        <v>15899000</v>
      </c>
    </row>
    <row r="118" spans="1:4" s="1" customFormat="1" ht="15">
      <c r="A118" s="3"/>
      <c r="B118" s="26">
        <v>9099</v>
      </c>
      <c r="C118" s="27">
        <v>15899000</v>
      </c>
      <c r="D118" s="27">
        <f t="shared" si="2"/>
        <v>15899000</v>
      </c>
    </row>
    <row r="119" spans="1:4" s="1" customFormat="1" ht="14.25">
      <c r="A119" s="3"/>
      <c r="B119" s="14" t="s">
        <v>48</v>
      </c>
      <c r="C119" s="21">
        <f>C120</f>
        <v>12300000</v>
      </c>
      <c r="D119" s="21">
        <f>C119</f>
        <v>12300000</v>
      </c>
    </row>
    <row r="120" spans="1:4" s="1" customFormat="1" ht="15">
      <c r="A120" s="3"/>
      <c r="B120" s="26" t="s">
        <v>51</v>
      </c>
      <c r="C120" s="27">
        <v>12300000</v>
      </c>
      <c r="D120" s="27">
        <f>C120</f>
        <v>12300000</v>
      </c>
    </row>
    <row r="121" spans="1:4" s="1" customFormat="1" ht="14.25">
      <c r="A121" s="3"/>
      <c r="B121" s="14">
        <v>7750</v>
      </c>
      <c r="C121" s="21">
        <f>C122+C123+C124</f>
        <v>61821000</v>
      </c>
      <c r="D121" s="21">
        <f t="shared" si="2"/>
        <v>61821000</v>
      </c>
    </row>
    <row r="122" spans="1:4" s="1" customFormat="1" ht="15">
      <c r="A122" s="3"/>
      <c r="B122" s="26">
        <v>7761</v>
      </c>
      <c r="C122" s="25">
        <v>7851000</v>
      </c>
      <c r="D122" s="27">
        <f t="shared" si="2"/>
        <v>7851000</v>
      </c>
    </row>
    <row r="123" spans="1:4" s="1" customFormat="1" ht="15">
      <c r="A123" s="3"/>
      <c r="B123" s="26">
        <v>7764</v>
      </c>
      <c r="C123" s="25">
        <v>4495000</v>
      </c>
      <c r="D123" s="27">
        <f t="shared" si="2"/>
        <v>4495000</v>
      </c>
    </row>
    <row r="124" spans="1:4" s="1" customFormat="1" ht="15">
      <c r="A124" s="3"/>
      <c r="B124" s="26">
        <v>7799</v>
      </c>
      <c r="C124" s="27">
        <v>49475000</v>
      </c>
      <c r="D124" s="27">
        <f>C124</f>
        <v>49475000</v>
      </c>
    </row>
    <row r="125" spans="1:4" ht="15">
      <c r="A125" s="5"/>
      <c r="B125" s="24"/>
      <c r="C125" s="20"/>
      <c r="D125" s="25"/>
    </row>
    <row r="126" spans="1:4" s="1" customFormat="1" ht="14.25">
      <c r="A126" s="3" t="s">
        <v>15</v>
      </c>
      <c r="B126" s="14" t="s">
        <v>24</v>
      </c>
      <c r="C126" s="4"/>
      <c r="D126" s="4"/>
    </row>
    <row r="127" spans="1:4" ht="15">
      <c r="A127" s="5"/>
      <c r="B127" s="15"/>
      <c r="C127" s="6"/>
      <c r="D127" s="6"/>
    </row>
    <row r="128" spans="1:4" s="1" customFormat="1" ht="14.25">
      <c r="A128" s="3" t="s">
        <v>29</v>
      </c>
      <c r="B128" s="14" t="s">
        <v>30</v>
      </c>
      <c r="C128" s="4">
        <v>0</v>
      </c>
      <c r="D128" s="4"/>
    </row>
    <row r="129" spans="1:4" ht="15">
      <c r="A129" s="5"/>
      <c r="B129" s="15" t="s">
        <v>39</v>
      </c>
      <c r="C129" s="6"/>
      <c r="D129" s="6"/>
    </row>
    <row r="130" spans="1:4" ht="15">
      <c r="A130" s="5"/>
      <c r="B130" s="15" t="s">
        <v>40</v>
      </c>
      <c r="C130" s="6"/>
      <c r="D130" s="6"/>
    </row>
    <row r="131" spans="1:4" ht="15">
      <c r="A131" s="5"/>
      <c r="B131" s="15" t="s">
        <v>40</v>
      </c>
      <c r="C131" s="6"/>
      <c r="D131" s="6"/>
    </row>
    <row r="132" spans="1:4" ht="15">
      <c r="A132" s="8"/>
      <c r="B132" s="17"/>
      <c r="C132" s="9"/>
      <c r="D132" s="9"/>
    </row>
    <row r="134" spans="3:4" ht="15">
      <c r="C134" s="30" t="s">
        <v>54</v>
      </c>
      <c r="D134" s="30"/>
    </row>
    <row r="135" spans="3:4" ht="15">
      <c r="C135" s="29" t="s">
        <v>43</v>
      </c>
      <c r="D135" s="29"/>
    </row>
  </sheetData>
  <sheetProtection/>
  <mergeCells count="5">
    <mergeCell ref="A5:D5"/>
    <mergeCell ref="A6:D6"/>
    <mergeCell ref="A7:D7"/>
    <mergeCell ref="C135:D135"/>
    <mergeCell ref="C134:D134"/>
  </mergeCells>
  <printOptions/>
  <pageMargins left="0.62" right="0.75" top="0.59" bottom="0.59" header="0.5" footer="0.5"/>
  <pageSetup horizontalDpi="600" verticalDpi="600" orientation="portrait" paperSize="9" r:id="rId1"/>
  <ignoredErrors>
    <ignoredError sqref="B81 B119:B120" numberStoredAsText="1"/>
    <ignoredError sqref="C7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Admin</cp:lastModifiedBy>
  <cp:lastPrinted>2017-04-26T07:34:36Z</cp:lastPrinted>
  <dcterms:created xsi:type="dcterms:W3CDTF">2007-11-07T04:36:14Z</dcterms:created>
  <dcterms:modified xsi:type="dcterms:W3CDTF">2017-04-26T07:34:42Z</dcterms:modified>
  <cp:category/>
  <cp:version/>
  <cp:contentType/>
  <cp:contentStatus/>
</cp:coreProperties>
</file>